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ita yukihiko\Desktop\"/>
    </mc:Choice>
  </mc:AlternateContent>
  <bookViews>
    <workbookView xWindow="0" yWindow="0" windowWidth="20490" windowHeight="7155" tabRatio="357"/>
  </bookViews>
  <sheets>
    <sheet name="発注書" sheetId="1" r:id="rId1"/>
    <sheet name="拠点No.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 s="1"/>
  <c r="M10" i="1" s="1"/>
  <c r="M11" i="1" s="1"/>
  <c r="M12" i="1" l="1"/>
  <c r="C4" i="1"/>
</calcChain>
</file>

<file path=xl/sharedStrings.xml><?xml version="1.0" encoding="utf-8"?>
<sst xmlns="http://schemas.openxmlformats.org/spreadsheetml/2006/main" count="113" uniqueCount="113">
  <si>
    <t>拠点No.</t>
    <rPh sb="0" eb="2">
      <t>キョテン</t>
    </rPh>
    <phoneticPr fontId="4"/>
  </si>
  <si>
    <t>拠点名</t>
    <rPh sb="0" eb="2">
      <t>キョテン</t>
    </rPh>
    <rPh sb="2" eb="3">
      <t>メイ</t>
    </rPh>
    <phoneticPr fontId="4"/>
  </si>
  <si>
    <t>担当者</t>
    <rPh sb="0" eb="3">
      <t>タントウシャ</t>
    </rPh>
    <phoneticPr fontId="4"/>
  </si>
  <si>
    <t>品番</t>
    <rPh sb="0" eb="2">
      <t>ヒンバン</t>
    </rPh>
    <phoneticPr fontId="4"/>
  </si>
  <si>
    <t>カラー</t>
    <phoneticPr fontId="4"/>
  </si>
  <si>
    <t>M</t>
    <phoneticPr fontId="4"/>
  </si>
  <si>
    <t>L</t>
    <phoneticPr fontId="4"/>
  </si>
  <si>
    <t>XL</t>
    <phoneticPr fontId="4"/>
  </si>
  <si>
    <t>数量計</t>
    <rPh sb="0" eb="2">
      <t>スウリョウ</t>
    </rPh>
    <rPh sb="2" eb="3">
      <t>ケイ</t>
    </rPh>
    <phoneticPr fontId="4"/>
  </si>
  <si>
    <t>Y0101</t>
  </si>
  <si>
    <t>公益財団法人北海道ＹＭＣＡ</t>
  </si>
  <si>
    <t>Y0201</t>
  </si>
  <si>
    <t>ＮＰＯ法人盛岡ＹＭＣＡ</t>
  </si>
  <si>
    <t>Y0301</t>
  </si>
  <si>
    <t>学校法人仙台ＹＭＣＡ学園</t>
  </si>
  <si>
    <t>Y0401</t>
  </si>
  <si>
    <t>ＮＰＯ法人茨城ＹＭＣＡ</t>
  </si>
  <si>
    <t>Y0501</t>
  </si>
  <si>
    <t>公益財団法人とちぎＹＭＣＡ</t>
  </si>
  <si>
    <t>Y0502</t>
  </si>
  <si>
    <t>学校法人宇都宮ＹＭＣＡ学園</t>
  </si>
  <si>
    <t>Y0601</t>
  </si>
  <si>
    <t>公益財団法人ぐんまＹＭＣＡ</t>
  </si>
  <si>
    <t>Y0701</t>
  </si>
  <si>
    <t>公益財団法人埼玉ＹＭＣＡ</t>
  </si>
  <si>
    <t>Y0801</t>
  </si>
  <si>
    <t>一般財団法人千葉ＹＭＣＡ</t>
  </si>
  <si>
    <t>Y0901</t>
  </si>
  <si>
    <t>公益財団法人東京ＹＭＣＡ</t>
  </si>
  <si>
    <t>Y0902</t>
  </si>
  <si>
    <t>学校法人東京ＹＭＣＡ学院</t>
  </si>
  <si>
    <t>Y1001</t>
  </si>
  <si>
    <t>在日本韓国ＹＭＣＡ</t>
  </si>
  <si>
    <t>Y1101</t>
  </si>
  <si>
    <t>公益財団法人日本ＹＭＣＡ同盟</t>
  </si>
  <si>
    <t>Y1201</t>
  </si>
  <si>
    <t>公益財団法人横浜ＹＭＣＡ</t>
  </si>
  <si>
    <t>Y1202</t>
  </si>
  <si>
    <t>学校法人横浜ＹＭＣＡ</t>
  </si>
  <si>
    <t>Y1203</t>
  </si>
  <si>
    <t>社会福祉法人横浜ＹＭＣＡ福祉会</t>
  </si>
  <si>
    <t>Y1401</t>
  </si>
  <si>
    <t>公益財団法人富山ＹＭＣＡ</t>
  </si>
  <si>
    <t>Y1402</t>
  </si>
  <si>
    <t>社会福祉法人富山ＹＭＣＡ福祉会</t>
  </si>
  <si>
    <t>Y1601</t>
  </si>
  <si>
    <t>公益財団法人山梨ＹＭＣＡ</t>
  </si>
  <si>
    <t>Y1701</t>
  </si>
  <si>
    <t>公益財団法人名古屋ＹＭＣＡ</t>
  </si>
  <si>
    <t>Y1801</t>
  </si>
  <si>
    <t>一般財団法人三重ＹＭＣＡ</t>
  </si>
  <si>
    <t>Y1901</t>
  </si>
  <si>
    <t>一般財団法人滋賀ＹＭＣＡ</t>
  </si>
  <si>
    <t>Y2001</t>
  </si>
  <si>
    <t>公益財団法人京都ＹＭＣＡ</t>
  </si>
  <si>
    <t>Y2201</t>
  </si>
  <si>
    <t>公益財団法人大阪ＹＭＣＡ</t>
  </si>
  <si>
    <t>Y2202</t>
  </si>
  <si>
    <t>学校法人大阪ＹＭＣＡ</t>
  </si>
  <si>
    <t>Y2203</t>
  </si>
  <si>
    <t>社会福祉法人大阪ＹＭＣＡ</t>
  </si>
  <si>
    <t>Y2204</t>
  </si>
  <si>
    <t>学校法人大阪YMCA学院</t>
    <rPh sb="0" eb="6">
      <t>ガッコウホウジンオオサカ</t>
    </rPh>
    <rPh sb="10" eb="12">
      <t>ガクイン</t>
    </rPh>
    <phoneticPr fontId="2"/>
  </si>
  <si>
    <t>Y2301</t>
  </si>
  <si>
    <t>公益財団法人神戸ＹＭＣＡ</t>
  </si>
  <si>
    <t>Y2302</t>
  </si>
  <si>
    <t>社会福祉法人神戸ＹＭＣＡ福祉会</t>
  </si>
  <si>
    <t>Y2303</t>
  </si>
  <si>
    <t>学校法人神戸ＹＭＣＡ学園</t>
  </si>
  <si>
    <t>Y2401</t>
  </si>
  <si>
    <t>ＮＰＯ法人姫路ＹＭＣＡ</t>
  </si>
  <si>
    <t>Y2501</t>
  </si>
  <si>
    <t>公益財団法人奈良ＹＭＣＡ</t>
  </si>
  <si>
    <t>Y2602</t>
  </si>
  <si>
    <t>学校法人和歌山キリスト教青年会</t>
    <rPh sb="0" eb="2">
      <t>ガッコウ</t>
    </rPh>
    <rPh sb="2" eb="4">
      <t>ホウジン</t>
    </rPh>
    <rPh sb="4" eb="7">
      <t>ワカヤマ</t>
    </rPh>
    <rPh sb="11" eb="12">
      <t>キョウ</t>
    </rPh>
    <rPh sb="12" eb="15">
      <t>セイネンカイ</t>
    </rPh>
    <phoneticPr fontId="2"/>
  </si>
  <si>
    <t>Y2701</t>
  </si>
  <si>
    <t>公益財団法人ＹＭＣＡせとうち</t>
  </si>
  <si>
    <t>Y2801</t>
  </si>
  <si>
    <t>公益財団法人広島ＹＭＣＡ</t>
  </si>
  <si>
    <t>Y2802</t>
  </si>
  <si>
    <t>学校法人広島ＹＭＣＡ学園</t>
  </si>
  <si>
    <t>Y2803</t>
  </si>
  <si>
    <t>社会福祉法人広島ＹＭＣＡ福祉会</t>
  </si>
  <si>
    <t>Y2804</t>
  </si>
  <si>
    <t>社会福祉法人友愛福祉会</t>
  </si>
  <si>
    <t>Y3101</t>
  </si>
  <si>
    <t>公益財団法人北九州ＹＭＣＡ</t>
  </si>
  <si>
    <t>公益財団法人福岡ＹＭＣＡ</t>
  </si>
  <si>
    <t>Y3301</t>
  </si>
  <si>
    <t>公益財団法人熊本ＹＭＣＡ</t>
  </si>
  <si>
    <t>Y3501</t>
  </si>
  <si>
    <t>一般財団法人鹿児島ＹＭＣＡ</t>
  </si>
  <si>
    <t>Y3601</t>
  </si>
  <si>
    <t>一般財団法人沖縄ＹＭＣＡ</t>
  </si>
  <si>
    <t>拠点No.</t>
    <rPh sb="0" eb="2">
      <t>キョテン</t>
    </rPh>
    <phoneticPr fontId="3"/>
  </si>
  <si>
    <t>拠点名</t>
    <rPh sb="0" eb="2">
      <t>キョテン</t>
    </rPh>
    <rPh sb="2" eb="3">
      <t>メイ</t>
    </rPh>
    <phoneticPr fontId="3"/>
  </si>
  <si>
    <t>ymcauniform@japanymca.org</t>
  </si>
  <si>
    <t>申込専用アドレス</t>
    <rPh sb="0" eb="2">
      <t>モウシコミ</t>
    </rPh>
    <rPh sb="2" eb="4">
      <t>センヨウ</t>
    </rPh>
    <phoneticPr fontId="4"/>
  </si>
  <si>
    <t>画像</t>
    <rPh sb="0" eb="2">
      <t>ガゾウ</t>
    </rPh>
    <phoneticPr fontId="4"/>
  </si>
  <si>
    <t>アイテム名</t>
    <rPh sb="4" eb="5">
      <t>メイ</t>
    </rPh>
    <phoneticPr fontId="4"/>
  </si>
  <si>
    <t>通しNo.</t>
    <rPh sb="0" eb="1">
      <t>トオ</t>
    </rPh>
    <phoneticPr fontId="4"/>
  </si>
  <si>
    <t>発注
締切日</t>
    <rPh sb="0" eb="2">
      <t>ハッチュウ</t>
    </rPh>
    <rPh sb="3" eb="6">
      <t>シメキリビ</t>
    </rPh>
    <phoneticPr fontId="4"/>
  </si>
  <si>
    <t>Y3201</t>
    <phoneticPr fontId="4"/>
  </si>
  <si>
    <t>金額
（税抜）</t>
    <rPh sb="0" eb="2">
      <t>キンガク</t>
    </rPh>
    <rPh sb="4" eb="6">
      <t>ゼイヌキ</t>
    </rPh>
    <phoneticPr fontId="4"/>
  </si>
  <si>
    <t>①</t>
    <phoneticPr fontId="4"/>
  </si>
  <si>
    <t>ピンクシャツ</t>
    <phoneticPr fontId="4"/>
  </si>
  <si>
    <t>PNK</t>
    <phoneticPr fontId="4"/>
  </si>
  <si>
    <t>金額（税抜）</t>
    <rPh sb="0" eb="2">
      <t>キンガク</t>
    </rPh>
    <rPh sb="1" eb="2">
      <t>ゴウキン</t>
    </rPh>
    <rPh sb="3" eb="4">
      <t>ゼイ</t>
    </rPh>
    <rPh sb="4" eb="5">
      <t>ヌ</t>
    </rPh>
    <phoneticPr fontId="4"/>
  </si>
  <si>
    <t>※黄色枠内の入力お願いいたします。
　 拠点NOは別シートよりコピーしてください。</t>
    <rPh sb="1" eb="3">
      <t>キイロ</t>
    </rPh>
    <rPh sb="3" eb="4">
      <t>ワク</t>
    </rPh>
    <rPh sb="4" eb="5">
      <t>ナイ</t>
    </rPh>
    <rPh sb="6" eb="8">
      <t>ニュウリョク</t>
    </rPh>
    <rPh sb="9" eb="10">
      <t>ネガ</t>
    </rPh>
    <rPh sb="20" eb="22">
      <t>キョテン</t>
    </rPh>
    <rPh sb="25" eb="26">
      <t>ベツ</t>
    </rPh>
    <phoneticPr fontId="4"/>
  </si>
  <si>
    <t>YMCA ピンクシャツ 発注書</t>
    <rPh sb="12" eb="15">
      <t>ハッチュウショ</t>
    </rPh>
    <phoneticPr fontId="4"/>
  </si>
  <si>
    <t>消費税（10％）</t>
    <rPh sb="0" eb="3">
      <t>ショウヒゼイ</t>
    </rPh>
    <phoneticPr fontId="4"/>
  </si>
  <si>
    <t>金額</t>
    <rPh sb="0" eb="2">
      <t>キンガク</t>
    </rPh>
    <phoneticPr fontId="4"/>
  </si>
  <si>
    <t>合計金額（税込）</t>
    <rPh sb="0" eb="2">
      <t>ゴウケイ</t>
    </rPh>
    <rPh sb="2" eb="4">
      <t>キンガク</t>
    </rPh>
    <rPh sb="5" eb="6">
      <t>ゼイ</t>
    </rPh>
    <rPh sb="6" eb="7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</si>
</sst>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rgb="FFE41B3F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494B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16" fillId="3" borderId="2" xfId="0" applyNumberFormat="1" applyFont="1" applyFill="1" applyBorder="1">
      <alignment vertical="center"/>
    </xf>
    <xf numFmtId="38" fontId="18" fillId="5" borderId="2" xfId="0" applyNumberFormat="1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horizontal="right" vertical="center"/>
    </xf>
    <xf numFmtId="38" fontId="15" fillId="4" borderId="1" xfId="1" applyFont="1" applyFill="1" applyBorder="1" applyAlignment="1" applyProtection="1">
      <alignment horizontal="center" vertical="center"/>
      <protection locked="0"/>
    </xf>
    <xf numFmtId="38" fontId="15" fillId="0" borderId="1" xfId="1" applyFont="1" applyBorder="1" applyAlignment="1">
      <alignment horizontal="center" vertical="center"/>
    </xf>
    <xf numFmtId="38" fontId="15" fillId="0" borderId="1" xfId="1" applyFont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56" fontId="15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494BE"/>
      <color rgb="FFE41B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10583</xdr:colOff>
      <xdr:row>1</xdr:row>
      <xdr:rowOff>148166</xdr:rowOff>
    </xdr:from>
    <xdr:to>
      <xdr:col>12</xdr:col>
      <xdr:colOff>1936750</xdr:colOff>
      <xdr:row>3</xdr:row>
      <xdr:rowOff>412749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D0AF634-B2AD-437E-AD27-464C28C49232}"/>
            </a:ext>
          </a:extLst>
        </xdr:cNvPr>
        <xdr:cNvSpPr/>
      </xdr:nvSpPr>
      <xdr:spPr>
        <a:xfrm>
          <a:off x="9154583" y="730249"/>
          <a:ext cx="5619750" cy="931333"/>
        </a:xfrm>
        <a:prstGeom prst="rect">
          <a:avLst/>
        </a:prstGeom>
        <a:solidFill>
          <a:srgbClr val="F494BE"/>
        </a:solidFill>
        <a:ln>
          <a:solidFill>
            <a:srgbClr val="F494B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573850</xdr:colOff>
      <xdr:row>2</xdr:row>
      <xdr:rowOff>94577</xdr:rowOff>
    </xdr:from>
    <xdr:to>
      <xdr:col>11</xdr:col>
      <xdr:colOff>1109533</xdr:colOff>
      <xdr:row>3</xdr:row>
      <xdr:rowOff>342050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2BD6D96-874C-4EE5-9944-E8D0683A1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3017" y="824827"/>
          <a:ext cx="1308266" cy="766056"/>
        </a:xfrm>
        <a:prstGeom prst="rect">
          <a:avLst/>
        </a:prstGeom>
      </xdr:spPr>
    </xdr:pic>
    <xdr:clientData/>
  </xdr:twoCellAnchor>
  <xdr:twoCellAnchor editAs="oneCell">
    <xdr:from>
      <xdr:col>12</xdr:col>
      <xdr:colOff>150549</xdr:colOff>
      <xdr:row>2</xdr:row>
      <xdr:rowOff>206396</xdr:rowOff>
    </xdr:from>
    <xdr:to>
      <xdr:col>12</xdr:col>
      <xdr:colOff>1502834</xdr:colOff>
      <xdr:row>3</xdr:row>
      <xdr:rowOff>150207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26D58DD-7FE0-47AE-A326-3717B65CF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88132" y="936646"/>
          <a:ext cx="1352285" cy="462394"/>
        </a:xfrm>
        <a:prstGeom prst="rect">
          <a:avLst/>
        </a:prstGeom>
      </xdr:spPr>
    </xdr:pic>
    <xdr:clientData/>
  </xdr:twoCellAnchor>
  <xdr:twoCellAnchor editAs="oneCell">
    <xdr:from>
      <xdr:col>8</xdr:col>
      <xdr:colOff>471985</xdr:colOff>
      <xdr:row>2</xdr:row>
      <xdr:rowOff>76968</xdr:rowOff>
    </xdr:from>
    <xdr:to>
      <xdr:col>9</xdr:col>
      <xdr:colOff>655919</xdr:colOff>
      <xdr:row>3</xdr:row>
      <xdr:rowOff>375317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C4F2ADC-1BDA-4F33-A8E6-12EBA8719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15985" y="807218"/>
          <a:ext cx="956517" cy="816932"/>
        </a:xfrm>
        <a:prstGeom prst="rect">
          <a:avLst/>
        </a:prstGeom>
      </xdr:spPr>
    </xdr:pic>
    <xdr:clientData/>
  </xdr:twoCellAnchor>
  <xdr:twoCellAnchor editAs="oneCell">
    <xdr:from>
      <xdr:col>3</xdr:col>
      <xdr:colOff>40823</xdr:colOff>
      <xdr:row>8</xdr:row>
      <xdr:rowOff>136071</xdr:rowOff>
    </xdr:from>
    <xdr:to>
      <xdr:col>3</xdr:col>
      <xdr:colOff>2276675</xdr:colOff>
      <xdr:row>8</xdr:row>
      <xdr:rowOff>2027464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7323" y="3211285"/>
          <a:ext cx="2235852" cy="1891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showGridLines="0" tabSelected="1" zoomScale="70" zoomScaleNormal="70" workbookViewId="0">
      <selection activeCell="F11" sqref="F11"/>
    </sheetView>
  </sheetViews>
  <sheetFormatPr defaultColWidth="9" defaultRowHeight="15.75" x14ac:dyDescent="0.4"/>
  <cols>
    <col min="1" max="2" width="10.375" style="5" customWidth="1"/>
    <col min="3" max="3" width="11.75" style="5" bestFit="1" customWidth="1"/>
    <col min="4" max="4" width="30.625" style="5" customWidth="1"/>
    <col min="5" max="5" width="17.125" style="5" customWidth="1"/>
    <col min="6" max="6" width="20.375" style="5" bestFit="1" customWidth="1"/>
    <col min="7" max="7" width="8.875" style="5" bestFit="1" customWidth="1"/>
    <col min="8" max="8" width="10.25" style="5" bestFit="1" customWidth="1"/>
    <col min="9" max="11" width="10.125" style="5" customWidth="1"/>
    <col min="12" max="12" width="18" style="5" bestFit="1" customWidth="1"/>
    <col min="13" max="13" width="25.5" style="5" customWidth="1"/>
    <col min="14" max="16384" width="9" style="5"/>
  </cols>
  <sheetData>
    <row r="1" spans="1:13" ht="45.75" customHeight="1" x14ac:dyDescent="0.4">
      <c r="A1" s="25" t="s">
        <v>109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1.25" customHeight="1" x14ac:dyDescent="0.4"/>
    <row r="3" spans="1:13" ht="40.5" customHeight="1" x14ac:dyDescent="0.4">
      <c r="A3" s="26" t="s">
        <v>0</v>
      </c>
      <c r="B3" s="27"/>
      <c r="C3" s="28"/>
      <c r="D3" s="29"/>
      <c r="E3" s="39" t="s">
        <v>108</v>
      </c>
      <c r="F3" s="40"/>
      <c r="G3" s="8"/>
    </row>
    <row r="4" spans="1:13" ht="40.5" customHeight="1" x14ac:dyDescent="0.4">
      <c r="A4" s="26" t="s">
        <v>1</v>
      </c>
      <c r="B4" s="27"/>
      <c r="C4" s="30" t="str">
        <f>IFERROR(VLOOKUP(C3,拠点No.!A:B,2,0),"")</f>
        <v/>
      </c>
      <c r="D4" s="31"/>
      <c r="E4" s="31"/>
      <c r="F4" s="31"/>
      <c r="G4" s="32"/>
    </row>
    <row r="5" spans="1:13" ht="40.5" customHeight="1" x14ac:dyDescent="0.4">
      <c r="A5" s="26" t="s">
        <v>2</v>
      </c>
      <c r="B5" s="27"/>
      <c r="C5" s="24"/>
      <c r="D5" s="24"/>
      <c r="E5" s="8"/>
      <c r="F5" s="8"/>
      <c r="G5" s="8"/>
      <c r="I5" s="34" t="s">
        <v>97</v>
      </c>
      <c r="J5" s="34"/>
      <c r="K5" s="33" t="s">
        <v>96</v>
      </c>
      <c r="L5" s="33"/>
      <c r="M5" s="33"/>
    </row>
    <row r="6" spans="1:13" ht="12" customHeight="1" x14ac:dyDescent="0.4"/>
    <row r="7" spans="1:13" ht="12" customHeight="1" x14ac:dyDescent="0.4"/>
    <row r="8" spans="1:13" s="12" customFormat="1" ht="39" customHeight="1" x14ac:dyDescent="0.4">
      <c r="A8" s="7" t="s">
        <v>100</v>
      </c>
      <c r="B8" s="35" t="s">
        <v>101</v>
      </c>
      <c r="C8" s="36"/>
      <c r="D8" s="7" t="s">
        <v>98</v>
      </c>
      <c r="E8" s="7" t="s">
        <v>3</v>
      </c>
      <c r="F8" s="7" t="s">
        <v>99</v>
      </c>
      <c r="G8" s="7" t="s">
        <v>4</v>
      </c>
      <c r="H8" s="10" t="s">
        <v>103</v>
      </c>
      <c r="I8" s="11" t="s">
        <v>5</v>
      </c>
      <c r="J8" s="11" t="s">
        <v>6</v>
      </c>
      <c r="K8" s="11" t="s">
        <v>7</v>
      </c>
      <c r="L8" s="7" t="s">
        <v>8</v>
      </c>
      <c r="M8" s="10" t="s">
        <v>111</v>
      </c>
    </row>
    <row r="9" spans="1:13" ht="173.25" customHeight="1" x14ac:dyDescent="0.4">
      <c r="A9" s="14" t="s">
        <v>104</v>
      </c>
      <c r="B9" s="37">
        <v>43131</v>
      </c>
      <c r="C9" s="38"/>
      <c r="D9" s="13"/>
      <c r="E9" s="17"/>
      <c r="F9" s="17" t="s">
        <v>105</v>
      </c>
      <c r="G9" s="17" t="s">
        <v>106</v>
      </c>
      <c r="H9" s="18">
        <v>1000</v>
      </c>
      <c r="I9" s="19"/>
      <c r="J9" s="19"/>
      <c r="K9" s="19"/>
      <c r="L9" s="20">
        <f>SUM(I9:K9)</f>
        <v>0</v>
      </c>
      <c r="M9" s="21">
        <f>L9*H9</f>
        <v>0</v>
      </c>
    </row>
    <row r="10" spans="1:13" s="6" customFormat="1" ht="36.75" customHeight="1" x14ac:dyDescent="0.4">
      <c r="K10" s="22" t="s">
        <v>107</v>
      </c>
      <c r="L10" s="22"/>
      <c r="M10" s="15">
        <f>M9</f>
        <v>0</v>
      </c>
    </row>
    <row r="11" spans="1:13" ht="36.75" customHeight="1" x14ac:dyDescent="0.4">
      <c r="K11" s="22" t="s">
        <v>110</v>
      </c>
      <c r="L11" s="22"/>
      <c r="M11" s="15">
        <f>ROUNDDOWN(M10*0.1,0)</f>
        <v>0</v>
      </c>
    </row>
    <row r="12" spans="1:13" ht="46.5" customHeight="1" x14ac:dyDescent="0.4">
      <c r="K12" s="23" t="s">
        <v>112</v>
      </c>
      <c r="L12" s="23"/>
      <c r="M12" s="16">
        <f>M10+M11</f>
        <v>0</v>
      </c>
    </row>
    <row r="13" spans="1:13" ht="22.5" customHeight="1" x14ac:dyDescent="0.4"/>
  </sheetData>
  <mergeCells count="15">
    <mergeCell ref="K11:L11"/>
    <mergeCell ref="K12:L12"/>
    <mergeCell ref="C5:D5"/>
    <mergeCell ref="A1:M1"/>
    <mergeCell ref="A3:B3"/>
    <mergeCell ref="A4:B4"/>
    <mergeCell ref="A5:B5"/>
    <mergeCell ref="C3:D3"/>
    <mergeCell ref="C4:G4"/>
    <mergeCell ref="K10:L10"/>
    <mergeCell ref="K5:M5"/>
    <mergeCell ref="I5:J5"/>
    <mergeCell ref="B8:C8"/>
    <mergeCell ref="B9:C9"/>
    <mergeCell ref="E3:F3"/>
  </mergeCells>
  <phoneticPr fontId="4"/>
  <pageMargins left="0.25" right="0.25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pane ySplit="1" topLeftCell="A2" activePane="bottomLeft" state="frozen"/>
      <selection pane="bottomLeft" activeCell="A41" sqref="A41"/>
    </sheetView>
  </sheetViews>
  <sheetFormatPr defaultColWidth="9" defaultRowHeight="15.75" x14ac:dyDescent="0.4"/>
  <cols>
    <col min="1" max="1" width="12.125" style="2" bestFit="1" customWidth="1"/>
    <col min="2" max="2" width="32" style="1" bestFit="1" customWidth="1"/>
    <col min="3" max="16384" width="9" style="1"/>
  </cols>
  <sheetData>
    <row r="1" spans="1:2" s="2" customFormat="1" x14ac:dyDescent="0.4">
      <c r="A1" s="9" t="s">
        <v>94</v>
      </c>
      <c r="B1" s="9" t="s">
        <v>95</v>
      </c>
    </row>
    <row r="2" spans="1:2" x14ac:dyDescent="0.4">
      <c r="A2" s="3" t="s">
        <v>9</v>
      </c>
      <c r="B2" s="4" t="s">
        <v>10</v>
      </c>
    </row>
    <row r="3" spans="1:2" x14ac:dyDescent="0.4">
      <c r="A3" s="3" t="s">
        <v>11</v>
      </c>
      <c r="B3" s="4" t="s">
        <v>12</v>
      </c>
    </row>
    <row r="4" spans="1:2" x14ac:dyDescent="0.4">
      <c r="A4" s="3" t="s">
        <v>13</v>
      </c>
      <c r="B4" s="4" t="s">
        <v>14</v>
      </c>
    </row>
    <row r="5" spans="1:2" x14ac:dyDescent="0.4">
      <c r="A5" s="3" t="s">
        <v>15</v>
      </c>
      <c r="B5" s="4" t="s">
        <v>16</v>
      </c>
    </row>
    <row r="6" spans="1:2" x14ac:dyDescent="0.4">
      <c r="A6" s="3" t="s">
        <v>17</v>
      </c>
      <c r="B6" s="4" t="s">
        <v>18</v>
      </c>
    </row>
    <row r="7" spans="1:2" x14ac:dyDescent="0.4">
      <c r="A7" s="3" t="s">
        <v>19</v>
      </c>
      <c r="B7" s="4" t="s">
        <v>20</v>
      </c>
    </row>
    <row r="8" spans="1:2" x14ac:dyDescent="0.4">
      <c r="A8" s="3" t="s">
        <v>21</v>
      </c>
      <c r="B8" s="4" t="s">
        <v>22</v>
      </c>
    </row>
    <row r="9" spans="1:2" x14ac:dyDescent="0.4">
      <c r="A9" s="3" t="s">
        <v>23</v>
      </c>
      <c r="B9" s="4" t="s">
        <v>24</v>
      </c>
    </row>
    <row r="10" spans="1:2" x14ac:dyDescent="0.4">
      <c r="A10" s="3" t="s">
        <v>25</v>
      </c>
      <c r="B10" s="4" t="s">
        <v>26</v>
      </c>
    </row>
    <row r="11" spans="1:2" x14ac:dyDescent="0.4">
      <c r="A11" s="3" t="s">
        <v>27</v>
      </c>
      <c r="B11" s="4" t="s">
        <v>28</v>
      </c>
    </row>
    <row r="12" spans="1:2" x14ac:dyDescent="0.4">
      <c r="A12" s="3" t="s">
        <v>29</v>
      </c>
      <c r="B12" s="4" t="s">
        <v>30</v>
      </c>
    </row>
    <row r="13" spans="1:2" x14ac:dyDescent="0.4">
      <c r="A13" s="3" t="s">
        <v>31</v>
      </c>
      <c r="B13" s="4" t="s">
        <v>32</v>
      </c>
    </row>
    <row r="14" spans="1:2" x14ac:dyDescent="0.4">
      <c r="A14" s="3" t="s">
        <v>33</v>
      </c>
      <c r="B14" s="4" t="s">
        <v>34</v>
      </c>
    </row>
    <row r="15" spans="1:2" x14ac:dyDescent="0.4">
      <c r="A15" s="3" t="s">
        <v>35</v>
      </c>
      <c r="B15" s="4" t="s">
        <v>36</v>
      </c>
    </row>
    <row r="16" spans="1:2" x14ac:dyDescent="0.4">
      <c r="A16" s="3" t="s">
        <v>37</v>
      </c>
      <c r="B16" s="4" t="s">
        <v>38</v>
      </c>
    </row>
    <row r="17" spans="1:2" x14ac:dyDescent="0.4">
      <c r="A17" s="3" t="s">
        <v>39</v>
      </c>
      <c r="B17" s="4" t="s">
        <v>40</v>
      </c>
    </row>
    <row r="18" spans="1:2" x14ac:dyDescent="0.4">
      <c r="A18" s="3" t="s">
        <v>41</v>
      </c>
      <c r="B18" s="4" t="s">
        <v>42</v>
      </c>
    </row>
    <row r="19" spans="1:2" x14ac:dyDescent="0.4">
      <c r="A19" s="3" t="s">
        <v>43</v>
      </c>
      <c r="B19" s="4" t="s">
        <v>44</v>
      </c>
    </row>
    <row r="20" spans="1:2" x14ac:dyDescent="0.4">
      <c r="A20" s="3" t="s">
        <v>45</v>
      </c>
      <c r="B20" s="4" t="s">
        <v>46</v>
      </c>
    </row>
    <row r="21" spans="1:2" x14ac:dyDescent="0.4">
      <c r="A21" s="3" t="s">
        <v>47</v>
      </c>
      <c r="B21" s="4" t="s">
        <v>48</v>
      </c>
    </row>
    <row r="22" spans="1:2" x14ac:dyDescent="0.4">
      <c r="A22" s="3" t="s">
        <v>49</v>
      </c>
      <c r="B22" s="4" t="s">
        <v>50</v>
      </c>
    </row>
    <row r="23" spans="1:2" x14ac:dyDescent="0.4">
      <c r="A23" s="3" t="s">
        <v>51</v>
      </c>
      <c r="B23" s="4" t="s">
        <v>52</v>
      </c>
    </row>
    <row r="24" spans="1:2" x14ac:dyDescent="0.4">
      <c r="A24" s="3" t="s">
        <v>53</v>
      </c>
      <c r="B24" s="4" t="s">
        <v>54</v>
      </c>
    </row>
    <row r="25" spans="1:2" x14ac:dyDescent="0.4">
      <c r="A25" s="3" t="s">
        <v>55</v>
      </c>
      <c r="B25" s="4" t="s">
        <v>56</v>
      </c>
    </row>
    <row r="26" spans="1:2" x14ac:dyDescent="0.4">
      <c r="A26" s="3" t="s">
        <v>57</v>
      </c>
      <c r="B26" s="4" t="s">
        <v>58</v>
      </c>
    </row>
    <row r="27" spans="1:2" x14ac:dyDescent="0.4">
      <c r="A27" s="3" t="s">
        <v>59</v>
      </c>
      <c r="B27" s="4" t="s">
        <v>60</v>
      </c>
    </row>
    <row r="28" spans="1:2" x14ac:dyDescent="0.4">
      <c r="A28" s="3" t="s">
        <v>61</v>
      </c>
      <c r="B28" s="4" t="s">
        <v>62</v>
      </c>
    </row>
    <row r="29" spans="1:2" x14ac:dyDescent="0.4">
      <c r="A29" s="3" t="s">
        <v>63</v>
      </c>
      <c r="B29" s="4" t="s">
        <v>64</v>
      </c>
    </row>
    <row r="30" spans="1:2" x14ac:dyDescent="0.4">
      <c r="A30" s="3" t="s">
        <v>65</v>
      </c>
      <c r="B30" s="4" t="s">
        <v>66</v>
      </c>
    </row>
    <row r="31" spans="1:2" x14ac:dyDescent="0.4">
      <c r="A31" s="3" t="s">
        <v>67</v>
      </c>
      <c r="B31" s="4" t="s">
        <v>68</v>
      </c>
    </row>
    <row r="32" spans="1:2" x14ac:dyDescent="0.4">
      <c r="A32" s="3" t="s">
        <v>69</v>
      </c>
      <c r="B32" s="4" t="s">
        <v>70</v>
      </c>
    </row>
    <row r="33" spans="1:2" x14ac:dyDescent="0.4">
      <c r="A33" s="3" t="s">
        <v>71</v>
      </c>
      <c r="B33" s="4" t="s">
        <v>72</v>
      </c>
    </row>
    <row r="34" spans="1:2" x14ac:dyDescent="0.4">
      <c r="A34" s="3" t="s">
        <v>73</v>
      </c>
      <c r="B34" s="4" t="s">
        <v>74</v>
      </c>
    </row>
    <row r="35" spans="1:2" x14ac:dyDescent="0.4">
      <c r="A35" s="3" t="s">
        <v>75</v>
      </c>
      <c r="B35" s="4" t="s">
        <v>76</v>
      </c>
    </row>
    <row r="36" spans="1:2" x14ac:dyDescent="0.4">
      <c r="A36" s="3" t="s">
        <v>77</v>
      </c>
      <c r="B36" s="4" t="s">
        <v>78</v>
      </c>
    </row>
    <row r="37" spans="1:2" x14ac:dyDescent="0.4">
      <c r="A37" s="3" t="s">
        <v>79</v>
      </c>
      <c r="B37" s="4" t="s">
        <v>80</v>
      </c>
    </row>
    <row r="38" spans="1:2" x14ac:dyDescent="0.4">
      <c r="A38" s="3" t="s">
        <v>81</v>
      </c>
      <c r="B38" s="4" t="s">
        <v>82</v>
      </c>
    </row>
    <row r="39" spans="1:2" x14ac:dyDescent="0.4">
      <c r="A39" s="3" t="s">
        <v>83</v>
      </c>
      <c r="B39" s="4" t="s">
        <v>84</v>
      </c>
    </row>
    <row r="40" spans="1:2" x14ac:dyDescent="0.4">
      <c r="A40" s="3" t="s">
        <v>85</v>
      </c>
      <c r="B40" s="4" t="s">
        <v>86</v>
      </c>
    </row>
    <row r="41" spans="1:2" x14ac:dyDescent="0.4">
      <c r="A41" s="3" t="s">
        <v>102</v>
      </c>
      <c r="B41" s="4" t="s">
        <v>87</v>
      </c>
    </row>
    <row r="42" spans="1:2" x14ac:dyDescent="0.4">
      <c r="A42" s="3" t="s">
        <v>88</v>
      </c>
      <c r="B42" s="4" t="s">
        <v>89</v>
      </c>
    </row>
    <row r="43" spans="1:2" x14ac:dyDescent="0.4">
      <c r="A43" s="3" t="s">
        <v>90</v>
      </c>
      <c r="B43" s="4" t="s">
        <v>91</v>
      </c>
    </row>
    <row r="44" spans="1:2" x14ac:dyDescent="0.4">
      <c r="A44" s="3" t="s">
        <v>92</v>
      </c>
      <c r="B44" s="4" t="s">
        <v>93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</vt:lpstr>
      <vt:lpstr>拠点No.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デサントジャパン株式会社</dc:creator>
  <cp:lastModifiedBy>有田 征彦</cp:lastModifiedBy>
  <cp:lastPrinted>2018-12-28T02:12:51Z</cp:lastPrinted>
  <dcterms:created xsi:type="dcterms:W3CDTF">2018-06-07T00:04:22Z</dcterms:created>
  <dcterms:modified xsi:type="dcterms:W3CDTF">2020-01-06T07:04:44Z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